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stsp-fsv\01総務部専用\総務課\01 庶務係専用\総務係共通\04　契約関係\03　契約関係\12 2021年度契約\01一般(指名)競争入札\17-1054停留場設備と都心線RHで使用する電力\HP\"/>
    </mc:Choice>
  </mc:AlternateContent>
  <xr:revisionPtr revIDLastSave="0" documentId="13_ncr:1_{B2F8EB05-425E-4994-A370-C42454645F70}" xr6:coauthVersionLast="47" xr6:coauthVersionMax="47" xr10:uidLastSave="{00000000-0000-0000-0000-000000000000}"/>
  <bookViews>
    <workbookView xWindow="840" yWindow="-120" windowWidth="28080" windowHeight="16440" activeTab="1" xr2:uid="{A7DD41CF-F377-4185-AC76-6DBC146309E8}"/>
  </bookViews>
  <sheets>
    <sheet name="入札書別紙" sheetId="2" r:id="rId1"/>
    <sheet name="内訳書（1054）" sheetId="1" r:id="rId2"/>
  </sheets>
  <definedNames>
    <definedName name="_xlnm._FilterDatabase" localSheetId="1" hidden="1">'内訳書（1054）'!$A$7:$Q$7</definedName>
    <definedName name="_xlnm.Print_Area" localSheetId="1">'内訳書（1054）'!$A$1:$Q$13</definedName>
    <definedName name="_xlnm.Print_Area" localSheetId="0">入札書別紙!$A$1:$G$7</definedName>
    <definedName name="_xlnm.Print_Titles" localSheetId="1">'内訳書（1054）'!$1:$7</definedName>
    <definedName name="_xlnm.Print_Titles" localSheetId="0">入札書別紙!#REF!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 i="1" l="1"/>
  <c r="A3" i="1" l="1"/>
  <c r="P9" i="1" l="1"/>
  <c r="M9" i="1"/>
  <c r="J9" i="1"/>
  <c r="G9" i="1"/>
  <c r="E9" i="1"/>
  <c r="E10" i="1" s="1"/>
  <c r="P8" i="1"/>
  <c r="M8" i="1"/>
  <c r="J8" i="1"/>
  <c r="G8" i="1"/>
  <c r="A8" i="1"/>
  <c r="Q9" i="1" l="1"/>
  <c r="Q8" i="1"/>
  <c r="Q10" i="1" s="1"/>
  <c r="B4" i="2" s="1"/>
  <c r="B6" i="2" s="1"/>
</calcChain>
</file>

<file path=xl/sharedStrings.xml><?xml version="1.0" encoding="utf-8"?>
<sst xmlns="http://schemas.openxmlformats.org/spreadsheetml/2006/main" count="38" uniqueCount="31">
  <si>
    <t>契約単価積算内訳書</t>
    <phoneticPr fontId="3"/>
  </si>
  <si>
    <t>仕様書№</t>
    <rPh sb="0" eb="3">
      <t>シヨウショ</t>
    </rPh>
    <phoneticPr fontId="3"/>
  </si>
  <si>
    <t>需要場所</t>
    <rPh sb="0" eb="2">
      <t>ジュヨウ</t>
    </rPh>
    <rPh sb="2" eb="4">
      <t>バショ</t>
    </rPh>
    <phoneticPr fontId="3"/>
  </si>
  <si>
    <t>住所</t>
    <rPh sb="0" eb="2">
      <t>ジュウショ</t>
    </rPh>
    <phoneticPr fontId="3"/>
  </si>
  <si>
    <t>年間予定使用電力量
（kWh）</t>
    <rPh sb="0" eb="2">
      <t>ネンカン</t>
    </rPh>
    <rPh sb="2" eb="4">
      <t>ヨテイ</t>
    </rPh>
    <rPh sb="4" eb="6">
      <t>シヨウ</t>
    </rPh>
    <rPh sb="6" eb="8">
      <t>デンリョク</t>
    </rPh>
    <rPh sb="8" eb="9">
      <t>リョウ</t>
    </rPh>
    <phoneticPr fontId="3"/>
  </si>
  <si>
    <t>基本料金
単価（円、銭単位まで記載可）</t>
    <rPh sb="0" eb="2">
      <t>キホン</t>
    </rPh>
    <rPh sb="2" eb="4">
      <t>リョウキン</t>
    </rPh>
    <rPh sb="5" eb="7">
      <t>タンカ</t>
    </rPh>
    <phoneticPr fontId="3"/>
  </si>
  <si>
    <t>基本料金
（円、銭単位まで記載可）</t>
    <rPh sb="0" eb="2">
      <t>キホン</t>
    </rPh>
    <rPh sb="2" eb="4">
      <t>リョウキン</t>
    </rPh>
    <rPh sb="6" eb="7">
      <t>エン</t>
    </rPh>
    <rPh sb="13" eb="15">
      <t>キサイ</t>
    </rPh>
    <rPh sb="15" eb="16">
      <t>カ</t>
    </rPh>
    <phoneticPr fontId="3"/>
  </si>
  <si>
    <t>電力量料金（円、銭単位まで記載可）</t>
    <rPh sb="6" eb="7">
      <t>エン</t>
    </rPh>
    <phoneticPr fontId="3"/>
  </si>
  <si>
    <t>合計
（１円未満の
端数切捨て）</t>
    <rPh sb="0" eb="2">
      <t>ゴウケイ</t>
    </rPh>
    <rPh sb="5" eb="6">
      <t>エン</t>
    </rPh>
    <rPh sb="6" eb="8">
      <t>ミマン</t>
    </rPh>
    <rPh sb="10" eb="12">
      <t>ハスウ</t>
    </rPh>
    <rPh sb="12" eb="14">
      <t>キリス</t>
    </rPh>
    <phoneticPr fontId="3"/>
  </si>
  <si>
    <t>最初の120kWhまで</t>
    <rPh sb="0" eb="2">
      <t>サイショ</t>
    </rPh>
    <phoneticPr fontId="3"/>
  </si>
  <si>
    <t>120kWhを超え280kWhまで</t>
    <rPh sb="7" eb="8">
      <t>コ</t>
    </rPh>
    <phoneticPr fontId="3"/>
  </si>
  <si>
    <t>280kWhを超える分</t>
    <rPh sb="7" eb="8">
      <t>コ</t>
    </rPh>
    <rPh sb="10" eb="11">
      <t>ブン</t>
    </rPh>
    <phoneticPr fontId="3"/>
  </si>
  <si>
    <t>単価</t>
    <rPh sb="0" eb="2">
      <t>タンカ</t>
    </rPh>
    <phoneticPr fontId="3"/>
  </si>
  <si>
    <t>年間予定使用量</t>
    <rPh sb="0" eb="2">
      <t>ネンカン</t>
    </rPh>
    <rPh sb="2" eb="4">
      <t>ヨテイ</t>
    </rPh>
    <rPh sb="4" eb="6">
      <t>シヨウ</t>
    </rPh>
    <rPh sb="6" eb="7">
      <t>リョウ</t>
    </rPh>
    <phoneticPr fontId="3"/>
  </si>
  <si>
    <t>小計</t>
    <rPh sb="0" eb="2">
      <t>ショウケイ</t>
    </rPh>
    <phoneticPr fontId="3"/>
  </si>
  <si>
    <t>すすきの電停</t>
    <rPh sb="4" eb="6">
      <t>デンテイ</t>
    </rPh>
    <phoneticPr fontId="1"/>
  </si>
  <si>
    <t>札幌市中央区南四条西4丁目</t>
    <rPh sb="0" eb="3">
      <t>サッポロシ</t>
    </rPh>
    <rPh sb="3" eb="6">
      <t>チュウオウク</t>
    </rPh>
    <rPh sb="6" eb="7">
      <t>ミナミ</t>
    </rPh>
    <rPh sb="7" eb="8">
      <t>ヨン</t>
    </rPh>
    <rPh sb="8" eb="9">
      <t>ジョウ</t>
    </rPh>
    <rPh sb="9" eb="10">
      <t>ニシ</t>
    </rPh>
    <rPh sb="11" eb="13">
      <t>チョウメ</t>
    </rPh>
    <phoneticPr fontId="1"/>
  </si>
  <si>
    <t>軌道ヒーティング制御</t>
    <rPh sb="0" eb="2">
      <t>キドウ</t>
    </rPh>
    <rPh sb="8" eb="10">
      <t>セイギョ</t>
    </rPh>
    <phoneticPr fontId="1"/>
  </si>
  <si>
    <t>札幌市中央区南二条西4丁目</t>
    <rPh sb="0" eb="3">
      <t>サッポロシ</t>
    </rPh>
    <rPh sb="3" eb="6">
      <t>チュウオウク</t>
    </rPh>
    <rPh sb="6" eb="7">
      <t>ミナミ</t>
    </rPh>
    <rPh sb="7" eb="9">
      <t>ニジョウ</t>
    </rPh>
    <rPh sb="9" eb="10">
      <t>ニシ</t>
    </rPh>
    <rPh sb="11" eb="13">
      <t>チョウメ</t>
    </rPh>
    <phoneticPr fontId="1"/>
  </si>
  <si>
    <t>合計</t>
    <rPh sb="0" eb="2">
      <t>ゴウケイ</t>
    </rPh>
    <phoneticPr fontId="3"/>
  </si>
  <si>
    <t>注１　この契約単価積算内訳書は、入札書と一体となって構成されているため、入札に当たっては、入札書に添付して提出する必要があります。なお、この様式により難いときは、この様式に準じた別の様式を使用することも可とします。</t>
    <rPh sb="0" eb="1">
      <t>チュウ</t>
    </rPh>
    <rPh sb="5" eb="7">
      <t>ケイヤク</t>
    </rPh>
    <rPh sb="7" eb="9">
      <t>タンカ</t>
    </rPh>
    <rPh sb="9" eb="11">
      <t>セキサン</t>
    </rPh>
    <rPh sb="11" eb="14">
      <t>ウチワケショ</t>
    </rPh>
    <rPh sb="16" eb="18">
      <t>ニュウサツ</t>
    </rPh>
    <rPh sb="18" eb="19">
      <t>ショ</t>
    </rPh>
    <rPh sb="20" eb="22">
      <t>イッタイ</t>
    </rPh>
    <rPh sb="26" eb="28">
      <t>コウセイ</t>
    </rPh>
    <rPh sb="36" eb="38">
      <t>ニュウサツ</t>
    </rPh>
    <rPh sb="39" eb="40">
      <t>ア</t>
    </rPh>
    <rPh sb="45" eb="47">
      <t>ニュウサツ</t>
    </rPh>
    <rPh sb="47" eb="48">
      <t>ショ</t>
    </rPh>
    <rPh sb="49" eb="51">
      <t>テンプ</t>
    </rPh>
    <rPh sb="53" eb="55">
      <t>テイシュツ</t>
    </rPh>
    <rPh sb="57" eb="59">
      <t>ヒツヨウ</t>
    </rPh>
    <rPh sb="70" eb="72">
      <t>ヨウシキ</t>
    </rPh>
    <rPh sb="75" eb="76">
      <t>ガタ</t>
    </rPh>
    <rPh sb="83" eb="85">
      <t>ヨウシキ</t>
    </rPh>
    <rPh sb="86" eb="87">
      <t>ジュン</t>
    </rPh>
    <rPh sb="89" eb="90">
      <t>ベツ</t>
    </rPh>
    <rPh sb="91" eb="93">
      <t>ヨウシキ</t>
    </rPh>
    <rPh sb="94" eb="96">
      <t>シヨウ</t>
    </rPh>
    <rPh sb="101" eb="102">
      <t>カ</t>
    </rPh>
    <phoneticPr fontId="3"/>
  </si>
  <si>
    <t>注２　基本料金及び電力量料金単価は消費税及び地方消費税を含む額とし、合計金額の単位は１円とし、当該金額に１円未満の端数があるときは、その端数金額を切り捨てるものとします。</t>
    <rPh sb="0" eb="1">
      <t>チュウ</t>
    </rPh>
    <rPh sb="3" eb="5">
      <t>キホン</t>
    </rPh>
    <rPh sb="5" eb="7">
      <t>リョウキン</t>
    </rPh>
    <rPh sb="7" eb="8">
      <t>オヨ</t>
    </rPh>
    <rPh sb="9" eb="11">
      <t>デンリョク</t>
    </rPh>
    <rPh sb="11" eb="12">
      <t>リョウ</t>
    </rPh>
    <rPh sb="12" eb="14">
      <t>リョウキン</t>
    </rPh>
    <rPh sb="14" eb="16">
      <t>タンカ</t>
    </rPh>
    <rPh sb="17" eb="20">
      <t>ショウヒゼイ</t>
    </rPh>
    <rPh sb="20" eb="21">
      <t>オヨ</t>
    </rPh>
    <rPh sb="22" eb="24">
      <t>チホウ</t>
    </rPh>
    <rPh sb="24" eb="27">
      <t>ショウヒゼイ</t>
    </rPh>
    <rPh sb="30" eb="31">
      <t>ガク</t>
    </rPh>
    <rPh sb="34" eb="36">
      <t>ゴウケイ</t>
    </rPh>
    <rPh sb="36" eb="38">
      <t>キンガク</t>
    </rPh>
    <rPh sb="39" eb="41">
      <t>タンイ</t>
    </rPh>
    <rPh sb="43" eb="44">
      <t>エン</t>
    </rPh>
    <phoneticPr fontId="3"/>
  </si>
  <si>
    <t>注３　電力量料金の単価が４種類以上ある場合は列を追加し、２種類以下の場合は列を削除して記入してください。</t>
    <rPh sb="0" eb="1">
      <t>チュウ</t>
    </rPh>
    <rPh sb="3" eb="5">
      <t>デンリョク</t>
    </rPh>
    <rPh sb="5" eb="6">
      <t>リョウ</t>
    </rPh>
    <rPh sb="6" eb="8">
      <t>リョウキン</t>
    </rPh>
    <rPh sb="9" eb="11">
      <t>タンカ</t>
    </rPh>
    <rPh sb="13" eb="17">
      <t>シュルイイジョウ</t>
    </rPh>
    <rPh sb="19" eb="21">
      <t>バアイ</t>
    </rPh>
    <rPh sb="22" eb="23">
      <t>レツ</t>
    </rPh>
    <rPh sb="24" eb="26">
      <t>ツイカ</t>
    </rPh>
    <rPh sb="29" eb="33">
      <t>シュルイイカ</t>
    </rPh>
    <rPh sb="34" eb="36">
      <t>バアイ</t>
    </rPh>
    <rPh sb="37" eb="38">
      <t>レツ</t>
    </rPh>
    <rPh sb="39" eb="41">
      <t>サクジョ</t>
    </rPh>
    <rPh sb="43" eb="45">
      <t>キニュウ</t>
    </rPh>
    <phoneticPr fontId="3"/>
  </si>
  <si>
    <t>入札書別紙</t>
    <phoneticPr fontId="3"/>
  </si>
  <si>
    <t>←契約希望金額</t>
    <rPh sb="1" eb="3">
      <t>ケイヤク</t>
    </rPh>
    <rPh sb="3" eb="5">
      <t>キボウ</t>
    </rPh>
    <rPh sb="5" eb="7">
      <t>キンガク</t>
    </rPh>
    <phoneticPr fontId="3"/>
  </si>
  <si>
    <t>←入札書記載金額</t>
    <rPh sb="1" eb="3">
      <t>ニュウサツ</t>
    </rPh>
    <rPh sb="3" eb="4">
      <t>ショ</t>
    </rPh>
    <rPh sb="4" eb="6">
      <t>キサイ</t>
    </rPh>
    <rPh sb="6" eb="8">
      <t>キンガク</t>
    </rPh>
    <phoneticPr fontId="3"/>
  </si>
  <si>
    <t>①×100/110（小数点第３位切り上げ）</t>
    <rPh sb="10" eb="13">
      <t>ショウスウテン</t>
    </rPh>
    <rPh sb="13" eb="14">
      <t>ダイ</t>
    </rPh>
    <rPh sb="15" eb="16">
      <t>イ</t>
    </rPh>
    <rPh sb="16" eb="17">
      <t>キ</t>
    </rPh>
    <rPh sb="18" eb="19">
      <t>ア</t>
    </rPh>
    <phoneticPr fontId="3"/>
  </si>
  <si>
    <t>※計算式は入っていますが、必ず確認してください。</t>
    <rPh sb="1" eb="3">
      <t>ケイサン</t>
    </rPh>
    <rPh sb="3" eb="4">
      <t>シキ</t>
    </rPh>
    <rPh sb="5" eb="6">
      <t>ハイ</t>
    </rPh>
    <rPh sb="13" eb="14">
      <t>カナラ</t>
    </rPh>
    <rPh sb="15" eb="17">
      <t>カクニン</t>
    </rPh>
    <phoneticPr fontId="3"/>
  </si>
  <si>
    <t>従量電灯C合計（税込）①</t>
    <rPh sb="0" eb="2">
      <t>ジュウリョウ</t>
    </rPh>
    <rPh sb="2" eb="4">
      <t>デントウ</t>
    </rPh>
    <rPh sb="5" eb="7">
      <t>ゴウケイ</t>
    </rPh>
    <rPh sb="8" eb="10">
      <t>ゼイコミ</t>
    </rPh>
    <phoneticPr fontId="3"/>
  </si>
  <si>
    <t>従量電灯C合計（税抜）</t>
    <rPh sb="0" eb="2">
      <t>ジュウリョウ</t>
    </rPh>
    <rPh sb="2" eb="4">
      <t>デントウ</t>
    </rPh>
    <rPh sb="5" eb="7">
      <t>ゴウケイ</t>
    </rPh>
    <rPh sb="8" eb="10">
      <t>ゼイヌキ</t>
    </rPh>
    <phoneticPr fontId="3"/>
  </si>
  <si>
    <t>契約
電力
（kVA）</t>
    <rPh sb="0" eb="2">
      <t>ケイヤク</t>
    </rPh>
    <rPh sb="3" eb="5">
      <t>デンリョク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</si>
</sst>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quot;円&quot;.00&quot;銭／kWh&quot;"/>
    <numFmt numFmtId="178" formatCode="##&quot;月&quot;"/>
    <numFmt numFmtId="179" formatCode="#,##0.00_);[Red]\(#,##0.00\)"/>
  </numFmts>
  <fonts count="10"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sz val="9"/>
      <name val="ＭＳ Ｐゴシック"/>
      <family val="3"/>
      <charset val="128"/>
    </font>
    <font>
      <sz val="11"/>
      <name val="ＭＳ 明朝"/>
      <family val="1"/>
      <charset val="128"/>
    </font>
    <font>
      <sz val="16"/>
      <name val="ＭＳ Ｐゴシック"/>
      <family val="3"/>
      <charset val="128"/>
    </font>
    <font>
      <sz val="14"/>
      <color rgb="FFFF0000"/>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54">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bottom style="medium">
        <color indexed="64"/>
      </bottom>
      <diagonal/>
    </border>
    <border diagonalUp="1">
      <left/>
      <right style="thin">
        <color indexed="64"/>
      </right>
      <top/>
      <bottom style="medium">
        <color indexed="64"/>
      </bottom>
      <diagonal style="thin">
        <color indexed="64"/>
      </diagonal>
    </border>
    <border>
      <left/>
      <right style="medium">
        <color indexed="64"/>
      </right>
      <top/>
      <bottom style="medium">
        <color indexed="64"/>
      </bottom>
      <diagonal/>
    </border>
    <border diagonalUp="1">
      <left style="thin">
        <color indexed="64"/>
      </left>
      <right style="thin">
        <color indexed="64"/>
      </right>
      <top/>
      <bottom style="medium">
        <color indexed="64"/>
      </bottom>
      <diagonal style="thin">
        <color indexed="64"/>
      </diagonal>
    </border>
    <border diagonalUp="1">
      <left style="thin">
        <color indexed="64"/>
      </left>
      <right/>
      <top/>
      <bottom style="medium">
        <color indexed="64"/>
      </bottom>
      <diagonal style="thin">
        <color indexed="64"/>
      </diagonal>
    </border>
    <border>
      <left style="double">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s>
  <cellStyleXfs count="3">
    <xf numFmtId="0" fontId="0" fillId="0" borderId="0"/>
    <xf numFmtId="38" fontId="2" fillId="0" borderId="0" applyFont="0" applyFill="0" applyBorder="0" applyAlignment="0" applyProtection="0"/>
    <xf numFmtId="38" fontId="2" fillId="0" borderId="0" applyFont="0" applyFill="0" applyBorder="0" applyAlignment="0" applyProtection="0"/>
  </cellStyleXfs>
  <cellXfs count="95">
    <xf numFmtId="0" fontId="0" fillId="0" borderId="0" xfId="0"/>
    <xf numFmtId="38" fontId="0" fillId="0" borderId="0" xfId="1" applyFont="1" applyAlignment="1">
      <alignment horizontal="right"/>
    </xf>
    <xf numFmtId="176" fontId="0" fillId="0" borderId="0" xfId="1" applyNumberFormat="1" applyFont="1"/>
    <xf numFmtId="38" fontId="0" fillId="0" borderId="0" xfId="1" applyFont="1"/>
    <xf numFmtId="176" fontId="0" fillId="0" borderId="0" xfId="1" applyNumberFormat="1" applyFont="1" applyAlignment="1">
      <alignment horizontal="right"/>
    </xf>
    <xf numFmtId="38" fontId="5" fillId="0" borderId="26" xfId="2" applyFont="1" applyBorder="1" applyAlignment="1">
      <alignment horizontal="center" vertical="center" wrapText="1"/>
    </xf>
    <xf numFmtId="176" fontId="6" fillId="0" borderId="26" xfId="1" applyNumberFormat="1" applyFont="1" applyFill="1" applyBorder="1" applyAlignment="1">
      <alignment horizontal="center" vertical="center" wrapText="1"/>
    </xf>
    <xf numFmtId="177" fontId="0" fillId="0" borderId="26" xfId="1" applyNumberFormat="1" applyFont="1" applyFill="1" applyBorder="1" applyAlignment="1">
      <alignment horizontal="center" vertical="center" wrapText="1"/>
    </xf>
    <xf numFmtId="0" fontId="0" fillId="0" borderId="31" xfId="0" applyBorder="1" applyAlignment="1">
      <alignment horizontal="center" vertical="center"/>
    </xf>
    <xf numFmtId="178" fontId="0" fillId="2" borderId="3" xfId="0" applyNumberFormat="1" applyFill="1" applyBorder="1" applyAlignment="1">
      <alignment horizontal="left" vertical="center" wrapText="1"/>
    </xf>
    <xf numFmtId="38" fontId="2" fillId="2" borderId="8" xfId="1" applyFont="1" applyFill="1" applyBorder="1" applyAlignment="1">
      <alignment horizontal="center" vertical="center"/>
    </xf>
    <xf numFmtId="176" fontId="7" fillId="2" borderId="32" xfId="0" applyNumberFormat="1" applyFont="1" applyFill="1" applyBorder="1" applyAlignment="1">
      <alignment vertical="center" wrapText="1"/>
    </xf>
    <xf numFmtId="179" fontId="7" fillId="0" borderId="33" xfId="0" applyNumberFormat="1" applyFont="1" applyBorder="1" applyAlignment="1">
      <alignment vertical="center" wrapText="1"/>
    </xf>
    <xf numFmtId="179" fontId="0" fillId="2" borderId="19" xfId="1" applyNumberFormat="1" applyFont="1" applyFill="1" applyBorder="1" applyAlignment="1">
      <alignment horizontal="right" vertical="center"/>
    </xf>
    <xf numFmtId="179" fontId="0" fillId="0" borderId="34" xfId="1" applyNumberFormat="1" applyFont="1" applyBorder="1" applyAlignment="1">
      <alignment horizontal="right" vertical="center"/>
    </xf>
    <xf numFmtId="176" fontId="0" fillId="2" borderId="34" xfId="1" applyNumberFormat="1" applyFont="1" applyFill="1" applyBorder="1" applyAlignment="1">
      <alignment horizontal="right" vertical="center"/>
    </xf>
    <xf numFmtId="179" fontId="0" fillId="2" borderId="2" xfId="1" applyNumberFormat="1" applyFont="1" applyFill="1" applyBorder="1" applyAlignment="1">
      <alignment vertical="center"/>
    </xf>
    <xf numFmtId="179" fontId="0" fillId="0" borderId="2" xfId="1" applyNumberFormat="1" applyFont="1" applyBorder="1" applyAlignment="1">
      <alignment vertical="center"/>
    </xf>
    <xf numFmtId="179" fontId="0" fillId="2" borderId="35" xfId="1" applyNumberFormat="1" applyFont="1" applyFill="1" applyBorder="1" applyAlignment="1">
      <alignment vertical="center"/>
    </xf>
    <xf numFmtId="38" fontId="0" fillId="2" borderId="23" xfId="2" applyFont="1" applyFill="1" applyBorder="1" applyAlignment="1">
      <alignment horizontal="right" vertical="center"/>
    </xf>
    <xf numFmtId="176" fontId="0" fillId="0" borderId="0" xfId="0" applyNumberFormat="1" applyAlignment="1">
      <alignment vertical="center"/>
    </xf>
    <xf numFmtId="0" fontId="0" fillId="0" borderId="0" xfId="0" applyAlignment="1">
      <alignment vertical="center"/>
    </xf>
    <xf numFmtId="0" fontId="0" fillId="0" borderId="36" xfId="0" applyBorder="1" applyAlignment="1">
      <alignment horizontal="center" vertical="center"/>
    </xf>
    <xf numFmtId="178" fontId="0" fillId="2" borderId="37" xfId="0" applyNumberFormat="1" applyFill="1" applyBorder="1" applyAlignment="1">
      <alignment horizontal="left" vertical="center" wrapText="1"/>
    </xf>
    <xf numFmtId="38" fontId="2" fillId="2" borderId="38" xfId="1" applyFont="1" applyFill="1" applyBorder="1" applyAlignment="1">
      <alignment horizontal="center" vertical="center"/>
    </xf>
    <xf numFmtId="176" fontId="7" fillId="2" borderId="39" xfId="0" applyNumberFormat="1" applyFont="1" applyFill="1" applyBorder="1" applyAlignment="1">
      <alignment vertical="center" wrapText="1"/>
    </xf>
    <xf numFmtId="179" fontId="7" fillId="0" borderId="40" xfId="0" applyNumberFormat="1" applyFont="1" applyBorder="1" applyAlignment="1">
      <alignment vertical="center" wrapText="1"/>
    </xf>
    <xf numFmtId="179" fontId="0" fillId="2" borderId="41" xfId="1" applyNumberFormat="1" applyFont="1" applyFill="1" applyBorder="1" applyAlignment="1">
      <alignment horizontal="right" vertical="center"/>
    </xf>
    <xf numFmtId="179" fontId="0" fillId="0" borderId="41" xfId="1" applyNumberFormat="1" applyFont="1" applyBorder="1" applyAlignment="1">
      <alignment horizontal="right" vertical="center"/>
    </xf>
    <xf numFmtId="176" fontId="0" fillId="2" borderId="41" xfId="1" applyNumberFormat="1" applyFont="1" applyFill="1" applyBorder="1" applyAlignment="1">
      <alignment horizontal="right" vertical="center"/>
    </xf>
    <xf numFmtId="179" fontId="0" fillId="2" borderId="37" xfId="1" applyNumberFormat="1" applyFont="1" applyFill="1" applyBorder="1" applyAlignment="1">
      <alignment vertical="center"/>
    </xf>
    <xf numFmtId="179" fontId="0" fillId="0" borderId="37" xfId="1" applyNumberFormat="1" applyFont="1" applyBorder="1" applyAlignment="1">
      <alignment vertical="center"/>
    </xf>
    <xf numFmtId="176" fontId="0" fillId="2" borderId="37" xfId="1" applyNumberFormat="1" applyFont="1" applyFill="1" applyBorder="1" applyAlignment="1">
      <alignment vertical="center"/>
    </xf>
    <xf numFmtId="179" fontId="0" fillId="2" borderId="42" xfId="1" applyNumberFormat="1" applyFont="1" applyFill="1" applyBorder="1" applyAlignment="1">
      <alignment vertical="center"/>
    </xf>
    <xf numFmtId="38" fontId="0" fillId="2" borderId="43" xfId="2" applyFont="1" applyFill="1" applyBorder="1" applyAlignment="1">
      <alignment horizontal="right" vertical="center"/>
    </xf>
    <xf numFmtId="38" fontId="0" fillId="0" borderId="46" xfId="1" applyFont="1" applyBorder="1" applyAlignment="1">
      <alignment horizontal="right" vertical="center"/>
    </xf>
    <xf numFmtId="176" fontId="0" fillId="2" borderId="47" xfId="1" applyNumberFormat="1" applyFont="1" applyFill="1" applyBorder="1" applyAlignment="1">
      <alignment vertical="center"/>
    </xf>
    <xf numFmtId="179" fontId="0" fillId="0" borderId="29" xfId="1" applyNumberFormat="1" applyFont="1" applyFill="1" applyBorder="1" applyAlignment="1">
      <alignment vertical="center"/>
    </xf>
    <xf numFmtId="179" fontId="0" fillId="0" borderId="46" xfId="1" applyNumberFormat="1" applyFont="1" applyBorder="1" applyAlignment="1">
      <alignment horizontal="right" vertical="center"/>
    </xf>
    <xf numFmtId="176" fontId="0" fillId="0" borderId="46" xfId="1" applyNumberFormat="1" applyFont="1" applyBorder="1" applyAlignment="1">
      <alignment horizontal="right" vertical="center"/>
    </xf>
    <xf numFmtId="38" fontId="0" fillId="0" borderId="48" xfId="1" applyFont="1" applyBorder="1" applyAlignment="1">
      <alignment vertical="center"/>
    </xf>
    <xf numFmtId="176" fontId="0" fillId="0" borderId="48" xfId="1" applyNumberFormat="1" applyFont="1" applyBorder="1" applyAlignment="1">
      <alignment vertical="center"/>
    </xf>
    <xf numFmtId="38" fontId="0" fillId="0" borderId="49" xfId="1" applyFont="1" applyBorder="1" applyAlignment="1">
      <alignment vertical="center"/>
    </xf>
    <xf numFmtId="38" fontId="0" fillId="0" borderId="50" xfId="1" applyFont="1" applyBorder="1" applyAlignment="1">
      <alignment horizontal="right" vertical="center"/>
    </xf>
    <xf numFmtId="0" fontId="2" fillId="0" borderId="0" xfId="0" applyFont="1"/>
    <xf numFmtId="176" fontId="2" fillId="0" borderId="0" xfId="0" applyNumberFormat="1" applyFont="1"/>
    <xf numFmtId="176" fontId="0" fillId="0" borderId="0" xfId="0" applyNumberFormat="1"/>
    <xf numFmtId="0" fontId="4" fillId="0" borderId="0" xfId="0" applyFont="1" applyAlignment="1">
      <alignment vertical="center"/>
    </xf>
    <xf numFmtId="38" fontId="4" fillId="0" borderId="0" xfId="2" applyFont="1" applyAlignment="1">
      <alignment vertical="center"/>
    </xf>
    <xf numFmtId="0" fontId="4" fillId="0" borderId="0" xfId="0" applyFont="1" applyAlignment="1">
      <alignment horizontal="right" vertical="center"/>
    </xf>
    <xf numFmtId="0" fontId="4" fillId="0" borderId="51" xfId="0" applyFont="1" applyBorder="1" applyAlignment="1">
      <alignment vertical="center"/>
    </xf>
    <xf numFmtId="38" fontId="4" fillId="0" borderId="52" xfId="2" applyFont="1" applyBorder="1" applyAlignment="1">
      <alignment vertical="center"/>
    </xf>
    <xf numFmtId="40" fontId="4" fillId="0" borderId="52" xfId="2" applyNumberFormat="1" applyFont="1" applyBorder="1" applyAlignment="1">
      <alignment vertical="center"/>
    </xf>
    <xf numFmtId="0" fontId="0" fillId="0" borderId="45" xfId="0" applyBorder="1" applyAlignment="1"/>
    <xf numFmtId="0" fontId="9" fillId="0" borderId="0" xfId="0" applyFont="1" applyAlignment="1">
      <alignment vertical="center"/>
    </xf>
    <xf numFmtId="0" fontId="5" fillId="0" borderId="0" xfId="0" applyFont="1" applyAlignment="1">
      <alignment vertical="center" wrapText="1"/>
    </xf>
    <xf numFmtId="38" fontId="5" fillId="0" borderId="17" xfId="1" applyFont="1" applyBorder="1" applyAlignment="1">
      <alignment horizontal="center" vertical="center" wrapText="1"/>
    </xf>
    <xf numFmtId="38" fontId="5" fillId="0" borderId="18" xfId="1" applyFont="1" applyBorder="1" applyAlignment="1">
      <alignment horizontal="center" vertical="center" wrapText="1"/>
    </xf>
    <xf numFmtId="38" fontId="5" fillId="0" borderId="19" xfId="1" applyFont="1" applyBorder="1" applyAlignment="1">
      <alignment horizontal="center" vertical="center" wrapText="1"/>
    </xf>
    <xf numFmtId="38" fontId="5" fillId="0" borderId="20" xfId="1" applyFont="1" applyBorder="1" applyAlignment="1">
      <alignment horizontal="center" vertical="center" wrapText="1"/>
    </xf>
    <xf numFmtId="38" fontId="5" fillId="0" borderId="21" xfId="1" applyFont="1" applyBorder="1" applyAlignment="1">
      <alignment horizontal="center" vertical="center" wrapText="1"/>
    </xf>
    <xf numFmtId="38" fontId="5" fillId="0" borderId="53" xfId="1" applyFont="1" applyBorder="1" applyAlignment="1">
      <alignment horizontal="center" vertical="center" wrapText="1"/>
    </xf>
    <xf numFmtId="38" fontId="5" fillId="0" borderId="22" xfId="1" applyFont="1" applyBorder="1" applyAlignment="1">
      <alignment horizontal="center" vertical="center" wrapText="1"/>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27" xfId="0" applyBorder="1" applyAlignment="1">
      <alignment horizontal="center" vertical="center"/>
    </xf>
    <xf numFmtId="0" fontId="4" fillId="0" borderId="0" xfId="0" applyFont="1" applyAlignment="1">
      <alignment horizontal="center"/>
    </xf>
    <xf numFmtId="0" fontId="0" fillId="0" borderId="1" xfId="0" applyBorder="1" applyAlignment="1">
      <alignment horizontal="center" vertical="center" textRotation="255"/>
    </xf>
    <xf numFmtId="0" fontId="0" fillId="0" borderId="11" xfId="0" applyBorder="1" applyAlignment="1">
      <alignment horizontal="center" vertical="center" textRotation="255"/>
    </xf>
    <xf numFmtId="0" fontId="0" fillId="0" borderId="24" xfId="0" applyBorder="1" applyAlignment="1">
      <alignment horizontal="center" vertical="center" textRotation="255"/>
    </xf>
    <xf numFmtId="0" fontId="5" fillId="0" borderId="2" xfId="0" applyFont="1" applyBorder="1" applyAlignment="1">
      <alignment horizontal="center" vertical="center"/>
    </xf>
    <xf numFmtId="0" fontId="5" fillId="0" borderId="12" xfId="0" applyFont="1" applyBorder="1" applyAlignment="1">
      <alignment horizontal="center" vertical="center"/>
    </xf>
    <xf numFmtId="0" fontId="5" fillId="0" borderId="25" xfId="0" applyFont="1" applyBorder="1" applyAlignment="1">
      <alignment horizontal="center" vertical="center"/>
    </xf>
    <xf numFmtId="0" fontId="5" fillId="0" borderId="3" xfId="0" applyFont="1" applyBorder="1" applyAlignment="1">
      <alignment horizontal="center" vertical="center"/>
    </xf>
    <xf numFmtId="0" fontId="5" fillId="0" borderId="13" xfId="0" applyFont="1" applyBorder="1" applyAlignment="1">
      <alignment horizontal="center" vertical="center"/>
    </xf>
    <xf numFmtId="0" fontId="5" fillId="0" borderId="26" xfId="0" applyFont="1" applyBorder="1" applyAlignment="1">
      <alignment horizontal="center" vertical="center"/>
    </xf>
    <xf numFmtId="38" fontId="5" fillId="0" borderId="4" xfId="1" applyFont="1" applyBorder="1" applyAlignment="1">
      <alignment horizontal="center" vertical="center" wrapText="1"/>
    </xf>
    <xf numFmtId="38" fontId="5" fillId="0" borderId="14" xfId="1" applyFont="1" applyBorder="1" applyAlignment="1">
      <alignment horizontal="center" vertical="center" wrapText="1"/>
    </xf>
    <xf numFmtId="38" fontId="5" fillId="0" borderId="27" xfId="1" applyFont="1" applyBorder="1" applyAlignment="1">
      <alignment horizontal="center" vertical="center" wrapText="1"/>
    </xf>
    <xf numFmtId="176" fontId="5" fillId="0" borderId="5" xfId="1" applyNumberFormat="1" applyFont="1" applyBorder="1" applyAlignment="1">
      <alignment horizontal="center" vertical="center" wrapText="1"/>
    </xf>
    <xf numFmtId="176" fontId="5" fillId="0" borderId="15" xfId="1" applyNumberFormat="1" applyFont="1" applyBorder="1" applyAlignment="1">
      <alignment horizontal="center" vertical="center" wrapText="1"/>
    </xf>
    <xf numFmtId="176" fontId="5" fillId="0" borderId="28" xfId="1" applyNumberFormat="1" applyFont="1" applyBorder="1" applyAlignment="1">
      <alignment horizontal="center" vertical="center" wrapText="1"/>
    </xf>
    <xf numFmtId="38" fontId="5" fillId="0" borderId="6" xfId="1" applyFont="1" applyBorder="1" applyAlignment="1">
      <alignment horizontal="center" vertical="center" wrapText="1"/>
    </xf>
    <xf numFmtId="38" fontId="5" fillId="0" borderId="16" xfId="1" applyFont="1" applyBorder="1" applyAlignment="1">
      <alignment horizontal="center" vertical="center" wrapText="1"/>
    </xf>
    <xf numFmtId="38" fontId="5" fillId="0" borderId="29" xfId="1" applyFont="1" applyBorder="1" applyAlignment="1">
      <alignment horizontal="center" vertical="center" wrapText="1"/>
    </xf>
    <xf numFmtId="38" fontId="5" fillId="0" borderId="4" xfId="2" applyFont="1" applyBorder="1" applyAlignment="1">
      <alignment horizontal="center" vertical="center" wrapText="1"/>
    </xf>
    <xf numFmtId="38" fontId="5" fillId="0" borderId="14" xfId="2" applyFont="1" applyBorder="1" applyAlignment="1">
      <alignment horizontal="center" vertical="center" wrapText="1"/>
    </xf>
    <xf numFmtId="38" fontId="5" fillId="0" borderId="27" xfId="2" applyFont="1" applyBorder="1" applyAlignment="1">
      <alignment horizontal="center" vertical="center" wrapText="1"/>
    </xf>
    <xf numFmtId="38" fontId="5" fillId="0" borderId="7" xfId="2" applyFont="1" applyBorder="1" applyAlignment="1">
      <alignment horizontal="center" vertical="center"/>
    </xf>
    <xf numFmtId="38" fontId="5" fillId="0" borderId="8" xfId="2" applyFont="1" applyBorder="1" applyAlignment="1">
      <alignment horizontal="center" vertical="center"/>
    </xf>
    <xf numFmtId="38" fontId="5" fillId="0" borderId="9" xfId="2" applyFont="1" applyBorder="1" applyAlignment="1">
      <alignment horizontal="center" vertical="center"/>
    </xf>
    <xf numFmtId="38" fontId="5" fillId="0" borderId="10" xfId="2" applyFont="1" applyBorder="1" applyAlignment="1">
      <alignment horizontal="center" vertical="center" wrapText="1"/>
    </xf>
    <xf numFmtId="38" fontId="5" fillId="0" borderId="23" xfId="2" applyFont="1" applyBorder="1" applyAlignment="1">
      <alignment horizontal="center" vertical="center" wrapText="1"/>
    </xf>
    <xf numFmtId="38" fontId="5" fillId="0" borderId="30" xfId="2" applyFont="1" applyBorder="1" applyAlignment="1">
      <alignment horizontal="center" vertical="center" wrapText="1"/>
    </xf>
    <xf numFmtId="0" fontId="8" fillId="0" borderId="0" xfId="0" applyFont="1" applyAlignment="1">
      <alignment horizontal="center" vertical="center"/>
    </xf>
  </cellXfs>
  <cellStyles count="3">
    <cellStyle name="桁区切り" xfId="1" builtinId="6"/>
    <cellStyle name="桁区切り 3" xfId="2" xr:uid="{2E730EBF-265A-4BFA-94E9-0B0F0AC9794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76086-9DD6-4A5F-8761-D1AC79F52415}">
  <dimension ref="A1:G8"/>
  <sheetViews>
    <sheetView zoomScale="70" zoomScaleNormal="70" zoomScaleSheetLayoutView="100" workbookViewId="0">
      <selection activeCell="G14" sqref="G14"/>
    </sheetView>
  </sheetViews>
  <sheetFormatPr defaultRowHeight="30" customHeight="1" x14ac:dyDescent="0.15"/>
  <cols>
    <col min="1" max="1" width="31.375" style="47" customWidth="1"/>
    <col min="2" max="2" width="19.625" style="48" customWidth="1"/>
    <col min="3" max="16384" width="9" style="47"/>
  </cols>
  <sheetData>
    <row r="1" spans="1:7" ht="30" customHeight="1" x14ac:dyDescent="0.15">
      <c r="G1" s="49" t="s">
        <v>23</v>
      </c>
    </row>
    <row r="2" spans="1:7" ht="30" customHeight="1" x14ac:dyDescent="0.15">
      <c r="A2" s="94" t="s">
        <v>0</v>
      </c>
      <c r="B2" s="94"/>
      <c r="C2" s="94"/>
      <c r="D2" s="94"/>
      <c r="E2" s="94"/>
      <c r="F2" s="94"/>
      <c r="G2" s="94"/>
    </row>
    <row r="3" spans="1:7" ht="30" customHeight="1" thickBot="1" x14ac:dyDescent="0.2"/>
    <row r="4" spans="1:7" ht="30" customHeight="1" thickBot="1" x14ac:dyDescent="0.2">
      <c r="A4" s="50" t="s">
        <v>28</v>
      </c>
      <c r="B4" s="51">
        <f>'内訳書（1054）'!Q10</f>
        <v>0</v>
      </c>
      <c r="C4" s="47" t="s">
        <v>24</v>
      </c>
    </row>
    <row r="5" spans="1:7" ht="30" customHeight="1" thickBot="1" x14ac:dyDescent="0.2"/>
    <row r="6" spans="1:7" ht="30" customHeight="1" thickBot="1" x14ac:dyDescent="0.2">
      <c r="A6" s="50" t="s">
        <v>29</v>
      </c>
      <c r="B6" s="52">
        <f>ROUNDUP(B4*100/110,2)</f>
        <v>0</v>
      </c>
      <c r="C6" s="47" t="s">
        <v>25</v>
      </c>
    </row>
    <row r="7" spans="1:7" ht="30" customHeight="1" x14ac:dyDescent="0.15">
      <c r="C7" s="47" t="s">
        <v>26</v>
      </c>
    </row>
    <row r="8" spans="1:7" ht="30" customHeight="1" x14ac:dyDescent="0.15">
      <c r="A8" s="54" t="s">
        <v>27</v>
      </c>
    </row>
  </sheetData>
  <mergeCells count="1">
    <mergeCell ref="A2:G2"/>
  </mergeCells>
  <phoneticPr fontId="3"/>
  <printOptions horizontalCentered="1"/>
  <pageMargins left="0.23622047244094491" right="0.23622047244094491" top="0.74803149606299213" bottom="0.74803149606299213" header="0.31496062992125984" footer="0.31496062992125984"/>
  <pageSetup paperSize="9" scale="68" fitToHeight="50" orientation="portrait" r:id="rId1"/>
  <headerFooter>
    <oddFooter>&amp;L&amp;A&amp;C&amp;P／&amp;N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CFD7C9-43E1-484B-A3DA-9709A9C25DB7}">
  <sheetPr>
    <pageSetUpPr fitToPage="1"/>
  </sheetPr>
  <dimension ref="A1:R16"/>
  <sheetViews>
    <sheetView tabSelected="1" view="pageBreakPreview" zoomScale="70" zoomScaleNormal="100" zoomScaleSheetLayoutView="70" workbookViewId="0">
      <pane xSplit="5" ySplit="7" topLeftCell="F8" activePane="bottomRight" state="frozen"/>
      <selection activeCell="A11" sqref="A11:Q11"/>
      <selection pane="topRight" activeCell="A11" sqref="A11:Q11"/>
      <selection pane="bottomLeft" activeCell="A11" sqref="A11:Q11"/>
      <selection pane="bottomRight" activeCell="K39" sqref="K39"/>
    </sheetView>
  </sheetViews>
  <sheetFormatPr defaultRowHeight="13.5" x14ac:dyDescent="0.15"/>
  <cols>
    <col min="1" max="1" width="4.375" customWidth="1"/>
    <col min="2" max="2" width="22" customWidth="1"/>
    <col min="3" max="3" width="28" customWidth="1"/>
    <col min="4" max="4" width="6.25" customWidth="1"/>
    <col min="5" max="5" width="8.75" style="46" customWidth="1"/>
    <col min="6" max="6" width="8.75" customWidth="1"/>
    <col min="7" max="7" width="12.5" customWidth="1"/>
    <col min="8" max="8" width="10.625" customWidth="1"/>
    <col min="9" max="9" width="8.375" style="46" customWidth="1"/>
    <col min="10" max="11" width="10.5" customWidth="1"/>
    <col min="12" max="12" width="8.25" style="46" customWidth="1"/>
    <col min="13" max="14" width="10.5" customWidth="1"/>
    <col min="15" max="15" width="8.875" style="46" customWidth="1"/>
    <col min="16" max="16" width="11.75" customWidth="1"/>
    <col min="17" max="17" width="12.5" customWidth="1"/>
  </cols>
  <sheetData>
    <row r="1" spans="1:18" x14ac:dyDescent="0.15">
      <c r="D1" s="1"/>
      <c r="E1" s="2"/>
      <c r="F1" s="3"/>
      <c r="G1" s="1"/>
      <c r="H1" s="1"/>
      <c r="I1" s="4"/>
      <c r="J1" s="3"/>
      <c r="K1" s="3"/>
      <c r="L1" s="2"/>
      <c r="M1" s="3"/>
      <c r="N1" s="3"/>
      <c r="O1" s="2"/>
      <c r="P1" s="3"/>
      <c r="Q1" s="3"/>
    </row>
    <row r="2" spans="1:18" ht="17.25" x14ac:dyDescent="0.2">
      <c r="A2" s="66" t="s">
        <v>0</v>
      </c>
      <c r="B2" s="66"/>
      <c r="C2" s="66"/>
      <c r="D2" s="66"/>
      <c r="E2" s="66"/>
      <c r="F2" s="66"/>
      <c r="G2" s="66"/>
      <c r="H2" s="66"/>
      <c r="I2" s="66"/>
      <c r="J2" s="66"/>
      <c r="K2" s="66"/>
      <c r="L2" s="66"/>
      <c r="M2" s="66"/>
      <c r="N2" s="66"/>
      <c r="O2" s="66"/>
      <c r="P2" s="66"/>
      <c r="Q2" s="66"/>
    </row>
    <row r="3" spans="1:18" x14ac:dyDescent="0.15">
      <c r="A3" t="str">
        <f ca="1">RIGHT(CELL("filename",A1),LEN(CELL("filename",A1))-FIND("]",CELL("filename",A1)))</f>
        <v>内訳書（1054）</v>
      </c>
      <c r="E3" s="2"/>
      <c r="F3" s="3"/>
      <c r="G3" s="1"/>
      <c r="H3" s="1"/>
      <c r="I3" s="4"/>
      <c r="J3" s="3"/>
      <c r="K3" s="3"/>
      <c r="L3" s="2"/>
      <c r="M3" s="3"/>
      <c r="N3" s="3"/>
      <c r="O3" s="2"/>
      <c r="P3" s="3"/>
      <c r="Q3" s="3"/>
    </row>
    <row r="4" spans="1:18" ht="14.25" thickBot="1" x14ac:dyDescent="0.2">
      <c r="A4" s="53"/>
      <c r="B4" s="53"/>
      <c r="D4" s="1"/>
      <c r="E4" s="2"/>
      <c r="F4" s="3"/>
      <c r="G4" s="1"/>
      <c r="H4" s="1"/>
      <c r="I4" s="4"/>
      <c r="J4" s="3"/>
      <c r="K4" s="3"/>
      <c r="L4" s="2"/>
      <c r="M4" s="3"/>
      <c r="N4" s="3"/>
      <c r="O4" s="2"/>
      <c r="P4" s="3"/>
      <c r="Q4" s="1"/>
    </row>
    <row r="5" spans="1:18" ht="30.75" customHeight="1" x14ac:dyDescent="0.15">
      <c r="A5" s="67" t="s">
        <v>1</v>
      </c>
      <c r="B5" s="70" t="s">
        <v>2</v>
      </c>
      <c r="C5" s="73" t="s">
        <v>3</v>
      </c>
      <c r="D5" s="76" t="s">
        <v>30</v>
      </c>
      <c r="E5" s="79" t="s">
        <v>4</v>
      </c>
      <c r="F5" s="82" t="s">
        <v>5</v>
      </c>
      <c r="G5" s="85" t="s">
        <v>6</v>
      </c>
      <c r="H5" s="88" t="s">
        <v>7</v>
      </c>
      <c r="I5" s="89"/>
      <c r="J5" s="89"/>
      <c r="K5" s="89"/>
      <c r="L5" s="89"/>
      <c r="M5" s="89"/>
      <c r="N5" s="89"/>
      <c r="O5" s="89"/>
      <c r="P5" s="90"/>
      <c r="Q5" s="91" t="s">
        <v>8</v>
      </c>
    </row>
    <row r="6" spans="1:18" ht="30.75" customHeight="1" x14ac:dyDescent="0.15">
      <c r="A6" s="68"/>
      <c r="B6" s="71"/>
      <c r="C6" s="74"/>
      <c r="D6" s="77"/>
      <c r="E6" s="80"/>
      <c r="F6" s="83"/>
      <c r="G6" s="86"/>
      <c r="H6" s="56" t="s">
        <v>9</v>
      </c>
      <c r="I6" s="57"/>
      <c r="J6" s="58"/>
      <c r="K6" s="59" t="s">
        <v>10</v>
      </c>
      <c r="L6" s="60"/>
      <c r="M6" s="61"/>
      <c r="N6" s="60" t="s">
        <v>11</v>
      </c>
      <c r="O6" s="60"/>
      <c r="P6" s="62"/>
      <c r="Q6" s="92"/>
    </row>
    <row r="7" spans="1:18" ht="30.75" customHeight="1" thickBot="1" x14ac:dyDescent="0.2">
      <c r="A7" s="69"/>
      <c r="B7" s="72"/>
      <c r="C7" s="75"/>
      <c r="D7" s="78"/>
      <c r="E7" s="81"/>
      <c r="F7" s="84"/>
      <c r="G7" s="87"/>
      <c r="H7" s="5" t="s">
        <v>12</v>
      </c>
      <c r="I7" s="6" t="s">
        <v>13</v>
      </c>
      <c r="J7" s="7" t="s">
        <v>14</v>
      </c>
      <c r="K7" s="5" t="s">
        <v>12</v>
      </c>
      <c r="L7" s="6" t="s">
        <v>13</v>
      </c>
      <c r="M7" s="7" t="s">
        <v>14</v>
      </c>
      <c r="N7" s="5" t="s">
        <v>12</v>
      </c>
      <c r="O7" s="6" t="s">
        <v>13</v>
      </c>
      <c r="P7" s="7" t="s">
        <v>14</v>
      </c>
      <c r="Q7" s="93"/>
    </row>
    <row r="8" spans="1:18" s="21" customFormat="1" ht="34.5" customHeight="1" x14ac:dyDescent="0.15">
      <c r="A8" s="8">
        <f>ROW()-7</f>
        <v>1</v>
      </c>
      <c r="B8" s="9" t="s">
        <v>15</v>
      </c>
      <c r="C8" s="9" t="s">
        <v>16</v>
      </c>
      <c r="D8" s="10">
        <v>19</v>
      </c>
      <c r="E8" s="11">
        <f>SUM(I8,L8,O8)</f>
        <v>44208</v>
      </c>
      <c r="F8" s="12"/>
      <c r="G8" s="13">
        <f>ROUNDDOWN(F8*12,2)</f>
        <v>0</v>
      </c>
      <c r="H8" s="14"/>
      <c r="I8" s="15">
        <v>1440</v>
      </c>
      <c r="J8" s="16">
        <f>ROUNDDOWN(H8*I8,2)</f>
        <v>0</v>
      </c>
      <c r="K8" s="17"/>
      <c r="L8" s="15">
        <v>1920</v>
      </c>
      <c r="M8" s="16">
        <f>ROUNDDOWN(K8*L8,2)</f>
        <v>0</v>
      </c>
      <c r="N8" s="17"/>
      <c r="O8" s="15">
        <v>40848</v>
      </c>
      <c r="P8" s="18">
        <f>ROUNDDOWN(N8*O8,2)</f>
        <v>0</v>
      </c>
      <c r="Q8" s="19">
        <f>ROUNDDOWN(SUM(G8,J8,M8,P8),0)</f>
        <v>0</v>
      </c>
      <c r="R8" s="20"/>
    </row>
    <row r="9" spans="1:18" s="21" customFormat="1" ht="34.5" customHeight="1" thickBot="1" x14ac:dyDescent="0.2">
      <c r="A9" s="22">
        <v>2</v>
      </c>
      <c r="B9" s="23" t="s">
        <v>17</v>
      </c>
      <c r="C9" s="23" t="s">
        <v>18</v>
      </c>
      <c r="D9" s="24">
        <v>10</v>
      </c>
      <c r="E9" s="25">
        <f t="shared" ref="E9" si="0">SUM(I9,L9,O9)</f>
        <v>781</v>
      </c>
      <c r="F9" s="26"/>
      <c r="G9" s="27">
        <f>ROUNDDOWN(F9*12,2)</f>
        <v>0</v>
      </c>
      <c r="H9" s="28"/>
      <c r="I9" s="29">
        <v>720</v>
      </c>
      <c r="J9" s="30">
        <f>ROUNDDOWN(H9*I9,2)</f>
        <v>0</v>
      </c>
      <c r="K9" s="31"/>
      <c r="L9" s="32">
        <v>61</v>
      </c>
      <c r="M9" s="30">
        <f t="shared" ref="M9" si="1">ROUNDDOWN(K9*L9,2)</f>
        <v>0</v>
      </c>
      <c r="N9" s="31"/>
      <c r="O9" s="32">
        <v>0</v>
      </c>
      <c r="P9" s="33">
        <f>ROUNDDOWN(N9*O9,2)</f>
        <v>0</v>
      </c>
      <c r="Q9" s="34">
        <f t="shared" ref="Q9" si="2">ROUNDDOWN(SUM(G9,J9,M9,P9),0)</f>
        <v>0</v>
      </c>
      <c r="R9" s="20"/>
    </row>
    <row r="10" spans="1:18" s="21" customFormat="1" ht="35.25" customHeight="1" thickTop="1" thickBot="1" x14ac:dyDescent="0.2">
      <c r="A10" s="63" t="s">
        <v>19</v>
      </c>
      <c r="B10" s="64"/>
      <c r="C10" s="65"/>
      <c r="D10" s="35"/>
      <c r="E10" s="36">
        <f>SUM(E8:E9)</f>
        <v>44989</v>
      </c>
      <c r="F10" s="37"/>
      <c r="G10" s="38"/>
      <c r="H10" s="38"/>
      <c r="I10" s="39"/>
      <c r="J10" s="40"/>
      <c r="K10" s="40"/>
      <c r="L10" s="41"/>
      <c r="M10" s="40"/>
      <c r="N10" s="40"/>
      <c r="O10" s="41"/>
      <c r="P10" s="42"/>
      <c r="Q10" s="43">
        <f>SUM(Q8:Q9)</f>
        <v>0</v>
      </c>
      <c r="R10" s="20"/>
    </row>
    <row r="11" spans="1:18" s="44" customFormat="1" ht="27.75" customHeight="1" x14ac:dyDescent="0.15">
      <c r="A11" s="55" t="s">
        <v>20</v>
      </c>
      <c r="B11" s="55"/>
      <c r="C11" s="55"/>
      <c r="D11" s="55"/>
      <c r="E11" s="55"/>
      <c r="F11" s="55"/>
      <c r="G11" s="55"/>
      <c r="H11" s="55"/>
      <c r="I11" s="55"/>
      <c r="J11" s="55"/>
      <c r="K11" s="55"/>
      <c r="L11" s="55"/>
      <c r="M11" s="55"/>
      <c r="N11" s="55"/>
      <c r="O11" s="55"/>
      <c r="P11" s="55"/>
      <c r="Q11" s="55"/>
    </row>
    <row r="12" spans="1:18" s="44" customFormat="1" ht="27.75" customHeight="1" x14ac:dyDescent="0.15">
      <c r="A12" s="55" t="s">
        <v>21</v>
      </c>
      <c r="B12" s="55"/>
      <c r="C12" s="55"/>
      <c r="D12" s="55"/>
      <c r="E12" s="55"/>
      <c r="F12" s="55"/>
      <c r="G12" s="55"/>
      <c r="H12" s="55"/>
      <c r="I12" s="55"/>
      <c r="J12" s="55"/>
      <c r="K12" s="55"/>
      <c r="L12" s="55"/>
      <c r="M12" s="55"/>
      <c r="N12" s="55"/>
      <c r="O12" s="55"/>
      <c r="P12" s="55"/>
      <c r="Q12" s="55"/>
    </row>
    <row r="13" spans="1:18" s="44" customFormat="1" ht="27.75" customHeight="1" x14ac:dyDescent="0.15">
      <c r="A13" s="55" t="s">
        <v>22</v>
      </c>
      <c r="B13" s="55"/>
      <c r="C13" s="55"/>
      <c r="D13" s="55"/>
      <c r="E13" s="55"/>
      <c r="F13" s="55"/>
      <c r="G13" s="55"/>
      <c r="H13" s="55"/>
      <c r="I13" s="55"/>
      <c r="J13" s="55"/>
      <c r="K13" s="55"/>
      <c r="L13" s="55"/>
      <c r="M13" s="55"/>
      <c r="N13" s="55"/>
      <c r="O13" s="55"/>
      <c r="P13" s="55"/>
      <c r="Q13" s="55"/>
    </row>
    <row r="14" spans="1:18" s="44" customFormat="1" ht="24" customHeight="1" x14ac:dyDescent="0.15">
      <c r="B14"/>
      <c r="C14"/>
      <c r="E14" s="45"/>
      <c r="I14" s="45"/>
      <c r="L14" s="45"/>
      <c r="O14" s="45"/>
    </row>
    <row r="15" spans="1:18" ht="26.25" customHeight="1" x14ac:dyDescent="0.15">
      <c r="D15" s="1"/>
      <c r="E15" s="2"/>
      <c r="F15" s="3"/>
      <c r="G15" s="1"/>
      <c r="H15" s="1"/>
      <c r="I15" s="4"/>
      <c r="J15" s="3"/>
      <c r="K15" s="3"/>
      <c r="L15" s="2"/>
      <c r="M15" s="3"/>
      <c r="N15" s="3"/>
      <c r="O15" s="2"/>
      <c r="P15" s="3"/>
      <c r="Q15" s="3"/>
    </row>
    <row r="16" spans="1:18" ht="26.25" customHeight="1" x14ac:dyDescent="0.15">
      <c r="D16" s="1"/>
      <c r="E16" s="2"/>
      <c r="F16" s="3"/>
      <c r="G16" s="1"/>
      <c r="H16" s="1"/>
      <c r="I16" s="4"/>
      <c r="J16" s="3"/>
      <c r="K16" s="3"/>
      <c r="L16" s="2"/>
      <c r="M16" s="3"/>
      <c r="N16" s="3"/>
      <c r="O16" s="2"/>
      <c r="P16" s="3"/>
      <c r="Q16" s="3"/>
    </row>
  </sheetData>
  <mergeCells count="17">
    <mergeCell ref="A2:Q2"/>
    <mergeCell ref="A5:A7"/>
    <mergeCell ref="B5:B7"/>
    <mergeCell ref="C5:C7"/>
    <mergeCell ref="D5:D7"/>
    <mergeCell ref="E5:E7"/>
    <mergeCell ref="F5:F7"/>
    <mergeCell ref="G5:G7"/>
    <mergeCell ref="H5:P5"/>
    <mergeCell ref="Q5:Q7"/>
    <mergeCell ref="A13:Q13"/>
    <mergeCell ref="H6:J6"/>
    <mergeCell ref="K6:M6"/>
    <mergeCell ref="N6:P6"/>
    <mergeCell ref="A10:C10"/>
    <mergeCell ref="A11:Q11"/>
    <mergeCell ref="A12:Q12"/>
  </mergeCells>
  <phoneticPr fontId="3"/>
  <printOptions horizontalCentered="1"/>
  <pageMargins left="0.23622047244094491" right="0.23622047244094491" top="0.74803149606299213" bottom="0.74803149606299213" header="0.31496062992125984" footer="0.31496062992125984"/>
  <pageSetup paperSize="9" scale="51" fitToHeight="6" orientation="portrait" r:id="rId1"/>
  <headerFooter>
    <oddFooter>&amp;L&amp;A&amp;C&amp;P／&amp;N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入札書別紙</vt:lpstr>
      <vt:lpstr>内訳書（1054）</vt:lpstr>
      <vt:lpstr>'内訳書（1054）'!Print_Area</vt:lpstr>
      <vt:lpstr>入札書別紙!Print_Area</vt:lpstr>
      <vt:lpstr>'内訳書（1054）'!Print_Titles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大久保 真理子</dc:creator>
  <cp:lastModifiedBy>増田 典子</cp:lastModifiedBy>
  <cp:lastPrinted>2021-06-23T04:57:37Z</cp:lastPrinted>
  <dcterms:created xsi:type="dcterms:W3CDTF">2020-07-07T10:59:18Z</dcterms:created>
  <dcterms:modified xsi:type="dcterms:W3CDTF">2021-06-30T02:26:22Z</dcterms:modified>
</cp:coreProperties>
</file>